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8910" tabRatio="912"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<sst xmlns="http://schemas.openxmlformats.org/spreadsheetml/2006/main" count="179" uniqueCount="71">
  <si>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</si>
  <si>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</si>
  <si>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</si>
  <si>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</si>
  <si>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</si>
  <si>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</si>
  <si>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</si>
  <si>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</si>
  <si>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</si>
  <si>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</si>
  <si>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</si>
  <si>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</si>
  <si>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</si>
  <si>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</si>
  <si>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</si>
  <si>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</si>
  <si>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</si>
  <si>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</si>
  <si>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</si>
  <si>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</si>
  <si>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</si>
  <si>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</si>
  <si>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</si>
  <si>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</si>
  <si>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</si>
  <si>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</si>
  <si>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</si>
  <si>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</si>
  <si>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</si>
  <si>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</si>
  <si>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</si>
  <si>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</si>
  <si>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</si>
  <si>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</si>
  <si>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</si>
  <si>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</si>
  <si>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</si>
  <si>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</si>
  <si>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</si>
  <si>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</si>
  <si>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TOTAL AMOUNT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</si>
  <si>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</si>
  <si>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</si>
  <si>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 xml:space="preserve">Item1 </t>
  </si>
  <si>
    <t xml:space="preserve">item 2 </t>
  </si>
  <si>
    <t>item 3</t>
  </si>
  <si>
    <t xml:space="preserve">item 4 </t>
  </si>
  <si>
    <t>Tender Inviting Authority: The Director, Rajiv Gandhi Centre For Aquaculture(RGCA)</t>
  </si>
  <si>
    <t>item 8</t>
  </si>
  <si>
    <t xml:space="preserve">Item 6 </t>
  </si>
  <si>
    <t xml:space="preserve">item 7 </t>
  </si>
  <si>
    <t>Meters</t>
  </si>
  <si>
    <t>Each</t>
  </si>
  <si>
    <t>Name of Work:  PURCHASE OF RAIN WATER GUTTER &amp; FITTINGS  FOR SHRIMP EVALUATION STUDY UNIT RAJAKAMANGALAM- REPAIR AND RENOVATION OF EXISTING BUILDING/TANKS, CONSTRUCTION OF NEW TANKS &amp; ROOFING WORKS(TRUSS)</t>
  </si>
  <si>
    <t xml:space="preserve">Supply of  on wall face unplasticised Rigid PVC rain water pipes conforming to IS : 13592 Type A, including jointing with seal ring conforming to IS : 5382, leaving 10 mm gap for thermal expansion, (i) Single socketed pipes.     </t>
  </si>
  <si>
    <t>110 mm diameter</t>
  </si>
  <si>
    <t xml:space="preserve">Item 5 </t>
  </si>
  <si>
    <t>Supply of unplasticised - PVC moulded fittings/ accessories for unplasticised Rigid PVC rain water pipes conforming to IS : 13592 Type A, including jointing with seal ring conforming to IS : 5382, leaving 10 mm gap for thermal expansion</t>
  </si>
  <si>
    <t>Bend 87.5°-110 mm bend</t>
  </si>
  <si>
    <t xml:space="preserve">Shoe Plain-110mm </t>
  </si>
  <si>
    <t xml:space="preserve">Supply of  unplasticised - 110mm PVC pipe clips of approved design to unplasticised - PVC rain water pipes by means of 50x50x50 mm hard wood plugs, screwed with M.S. screws of required length, including cutting brick work and fixing in cement mortar 1:4 (1 cement : 4 coarse sand) and making good the wall etc. complete. 
  </t>
  </si>
  <si>
    <t>Supply of  inlet mouth of rain water pipe cast iron grating 15 cm diameter and weighing not less than 440 grams</t>
  </si>
  <si>
    <t>item 9</t>
  </si>
  <si>
    <t>Running Meter</t>
  </si>
  <si>
    <t>Nos</t>
  </si>
  <si>
    <t xml:space="preserve">Supply of PVC Rain water Gutter 250 mm10kgf/Sq.cm  Half Round Pipe </t>
  </si>
  <si>
    <t>Supply of PVC Rain water Gutter 250 mm10kgf/S.cm Joint Cuppler</t>
  </si>
  <si>
    <t>Supply of PVC Rain Water Gutter 250 mm10Kgf/Sq.cmTee with End</t>
  </si>
  <si>
    <t>Supply of PVC Rain water Gutter 250 mm 10kgf/Sq.cm  Running TEE</t>
  </si>
  <si>
    <t>Unit of Measure</t>
  </si>
  <si>
    <t>RGCA Tender No : 20/2022</t>
  </si>
</sst>
</file>

<file path=xl/styles.xml><?xml version="1.0" encoding="utf-8"?>
<styleSheet xmlns="http://schemas.openxmlformats.org/spreadsheetml/2006/main">
  <numFmts count="25">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quot;₹&quot;\ * #,##0.00_ ;_ &quot;₹&quot;\ * \-#,##0.00_ ;_ &quot;₹&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
    <numFmt numFmtId="179" formatCode="0.0000"/>
    <numFmt numFmtId="180" formatCode="0.0"/>
  </numFmts>
  <fonts count="64">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0"/>
      <name val="Helv"/>
      <family val="0"/>
    </font>
    <font>
      <sz val="11"/>
      <name val="Carlito"/>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Times New Roman"/>
      <family val="0"/>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Carlito"/>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0"/>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rlito"/>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10"/>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rgb="FF000000"/>
      </left>
      <right style="thin">
        <color rgb="FF000000"/>
      </right>
      <top style="thin">
        <color rgb="FF000000"/>
      </top>
      <bottom style="thin">
        <color rgb="FF000000"/>
      </bottom>
    </border>
    <border>
      <left style="thin"/>
      <right style="thin"/>
      <top style="thin"/>
      <bottom style="thin"/>
    </border>
    <border>
      <left>
        <color indexed="63"/>
      </left>
      <right>
        <color indexed="63"/>
      </right>
      <top>
        <color indexed="63"/>
      </top>
      <bottom style="thin">
        <color indexed="8"/>
      </bottom>
    </border>
  </borders>
  <cellStyleXfs count="1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7" fontId="1" fillId="0" borderId="0" applyFill="0" applyBorder="0" applyAlignment="0" applyProtection="0"/>
    <xf numFmtId="175" fontId="1" fillId="0" borderId="0" applyFill="0" applyBorder="0" applyAlignment="0" applyProtection="0"/>
    <xf numFmtId="177" fontId="1" fillId="0" borderId="0" applyFont="0" applyFill="0" applyBorder="0" applyAlignment="0" applyProtection="0"/>
    <xf numFmtId="176" fontId="1" fillId="0" borderId="0" applyFill="0" applyBorder="0" applyAlignment="0" applyProtection="0"/>
    <xf numFmtId="174"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0"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0"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1"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1" fillId="0" borderId="0">
      <alignment/>
      <protection/>
    </xf>
    <xf numFmtId="0" fontId="1" fillId="0" borderId="0">
      <alignment/>
      <protection/>
    </xf>
    <xf numFmtId="0" fontId="45" fillId="0" borderId="0">
      <alignment/>
      <protection/>
    </xf>
    <xf numFmtId="0" fontId="45" fillId="0" borderId="0">
      <alignment/>
      <protection/>
    </xf>
    <xf numFmtId="0" fontId="45" fillId="0" borderId="0">
      <alignment/>
      <protection/>
    </xf>
    <xf numFmtId="0" fontId="1"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25" fillId="0" borderId="0">
      <alignment/>
      <protection/>
    </xf>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7">
    <xf numFmtId="0" fontId="0" fillId="0" borderId="0" xfId="0" applyAlignment="1">
      <alignment/>
    </xf>
    <xf numFmtId="0" fontId="0" fillId="0" borderId="0" xfId="77" applyNumberFormat="1" applyFill="1">
      <alignment/>
      <protection/>
    </xf>
    <xf numFmtId="0" fontId="1" fillId="0" borderId="0" xfId="100" applyNumberFormat="1" applyFill="1">
      <alignment/>
      <protection/>
    </xf>
    <xf numFmtId="0" fontId="2" fillId="0" borderId="0" xfId="77" applyNumberFormat="1" applyFont="1" applyFill="1">
      <alignment/>
      <protection/>
    </xf>
    <xf numFmtId="0" fontId="3" fillId="0" borderId="0" xfId="77" applyNumberFormat="1" applyFont="1" applyFill="1">
      <alignment/>
      <protection/>
    </xf>
    <xf numFmtId="0" fontId="5" fillId="0" borderId="0" xfId="77" applyNumberFormat="1" applyFont="1" applyFill="1" applyBorder="1" applyAlignment="1">
      <alignment vertical="center"/>
      <protection/>
    </xf>
    <xf numFmtId="0" fontId="6" fillId="0" borderId="0" xfId="77" applyNumberFormat="1" applyFont="1" applyFill="1" applyBorder="1" applyAlignment="1" applyProtection="1">
      <alignment vertical="center"/>
      <protection locked="0"/>
    </xf>
    <xf numFmtId="0" fontId="6" fillId="0" borderId="0" xfId="77" applyNumberFormat="1" applyFont="1" applyFill="1" applyBorder="1" applyAlignment="1">
      <alignment vertical="center"/>
      <protection/>
    </xf>
    <xf numFmtId="0" fontId="7" fillId="0" borderId="0" xfId="77" applyNumberFormat="1" applyFont="1" applyFill="1" applyBorder="1" applyAlignment="1">
      <alignment vertical="center"/>
      <protection/>
    </xf>
    <xf numFmtId="0" fontId="8" fillId="0" borderId="0" xfId="100" applyNumberFormat="1" applyFont="1" applyFill="1" applyBorder="1" applyAlignment="1" applyProtection="1">
      <alignment horizontal="center" vertical="center"/>
      <protection/>
    </xf>
    <xf numFmtId="0" fontId="8" fillId="0" borderId="0" xfId="104" applyNumberFormat="1" applyFont="1" applyFill="1" applyBorder="1" applyAlignment="1" applyProtection="1">
      <alignment horizontal="center" vertical="center"/>
      <protection/>
    </xf>
    <xf numFmtId="0" fontId="9" fillId="0" borderId="0" xfId="77" applyNumberFormat="1" applyFont="1" applyFill="1" applyBorder="1" applyAlignment="1">
      <alignment vertical="center"/>
      <protection/>
    </xf>
    <xf numFmtId="0" fontId="11" fillId="0" borderId="0" xfId="77" applyNumberFormat="1" applyFont="1" applyFill="1" applyBorder="1" applyAlignment="1">
      <alignment horizontal="left"/>
      <protection/>
    </xf>
    <xf numFmtId="0" fontId="12" fillId="0" borderId="0" xfId="77" applyNumberFormat="1" applyFont="1" applyFill="1" applyBorder="1" applyAlignment="1">
      <alignment horizontal="left"/>
      <protection/>
    </xf>
    <xf numFmtId="0" fontId="13" fillId="0" borderId="0" xfId="77" applyNumberFormat="1" applyFont="1" applyFill="1" applyBorder="1" applyAlignment="1">
      <alignment horizontal="left"/>
      <protection/>
    </xf>
    <xf numFmtId="0" fontId="5" fillId="0" borderId="0" xfId="77" applyNumberFormat="1" applyFont="1" applyFill="1" applyAlignment="1" applyProtection="1">
      <alignment vertical="center"/>
      <protection locked="0"/>
    </xf>
    <xf numFmtId="0" fontId="7" fillId="0" borderId="0" xfId="77" applyNumberFormat="1" applyFont="1" applyFill="1" applyAlignment="1" applyProtection="1">
      <alignment vertical="center"/>
      <protection locked="0"/>
    </xf>
    <xf numFmtId="0" fontId="6" fillId="0" borderId="0" xfId="77" applyNumberFormat="1" applyFont="1" applyFill="1" applyAlignment="1" applyProtection="1">
      <alignment vertical="center"/>
      <protection locked="0"/>
    </xf>
    <xf numFmtId="0" fontId="5" fillId="0" borderId="0" xfId="77" applyNumberFormat="1" applyFont="1" applyFill="1" applyAlignment="1">
      <alignment vertical="center"/>
      <protection/>
    </xf>
    <xf numFmtId="0" fontId="7" fillId="0" borderId="0" xfId="77" applyNumberFormat="1" applyFont="1" applyFill="1" applyAlignment="1">
      <alignment vertical="center"/>
      <protection/>
    </xf>
    <xf numFmtId="0" fontId="6" fillId="0" borderId="0" xfId="77" applyNumberFormat="1" applyFont="1" applyFill="1" applyAlignment="1">
      <alignment vertical="center"/>
      <protection/>
    </xf>
    <xf numFmtId="0" fontId="9" fillId="0" borderId="10" xfId="77" applyNumberFormat="1" applyFont="1" applyFill="1" applyBorder="1" applyAlignment="1">
      <alignment horizontal="center" vertical="top" wrapText="1"/>
      <protection/>
    </xf>
    <xf numFmtId="0" fontId="5" fillId="0" borderId="0" xfId="77" applyNumberFormat="1" applyFont="1" applyFill="1">
      <alignment/>
      <protection/>
    </xf>
    <xf numFmtId="0" fontId="7" fillId="0" borderId="0" xfId="77" applyNumberFormat="1" applyFont="1" applyFill="1">
      <alignment/>
      <protection/>
    </xf>
    <xf numFmtId="0" fontId="6" fillId="0" borderId="0" xfId="77" applyNumberFormat="1" applyFont="1" applyFill="1">
      <alignment/>
      <protection/>
    </xf>
    <xf numFmtId="0" fontId="9" fillId="0" borderId="11" xfId="100" applyNumberFormat="1" applyFont="1" applyFill="1" applyBorder="1" applyAlignment="1">
      <alignment horizontal="center" vertical="top" wrapText="1"/>
      <protection/>
    </xf>
    <xf numFmtId="0" fontId="16" fillId="0" borderId="10" xfId="100" applyNumberFormat="1" applyFont="1" applyFill="1" applyBorder="1" applyAlignment="1">
      <alignment vertical="top" wrapText="1"/>
      <protection/>
    </xf>
    <xf numFmtId="0" fontId="9" fillId="0" borderId="12" xfId="77" applyNumberFormat="1" applyFont="1" applyFill="1" applyBorder="1" applyAlignment="1">
      <alignment horizontal="center" vertical="top" wrapText="1"/>
      <protection/>
    </xf>
    <xf numFmtId="0" fontId="17" fillId="0" borderId="12" xfId="100" applyNumberFormat="1" applyFont="1" applyFill="1" applyBorder="1" applyAlignment="1">
      <alignment horizontal="left" wrapText="1" readingOrder="1"/>
      <protection/>
    </xf>
    <xf numFmtId="178" fontId="5" fillId="0" borderId="12" xfId="100" applyNumberFormat="1" applyFont="1" applyFill="1" applyBorder="1" applyAlignment="1">
      <alignment vertical="top"/>
      <protection/>
    </xf>
    <xf numFmtId="0" fontId="5" fillId="0" borderId="12" xfId="77" applyNumberFormat="1" applyFont="1" applyFill="1" applyBorder="1" applyAlignment="1">
      <alignment horizontal="left" vertical="top"/>
      <protection/>
    </xf>
    <xf numFmtId="2" fontId="5" fillId="0" borderId="12" xfId="100" applyNumberFormat="1" applyFont="1" applyFill="1" applyBorder="1" applyAlignment="1">
      <alignment vertical="top"/>
      <protection/>
    </xf>
    <xf numFmtId="0" fontId="9" fillId="0" borderId="12" xfId="77" applyNumberFormat="1" applyFont="1" applyFill="1" applyBorder="1" applyAlignment="1" applyProtection="1">
      <alignment horizontal="right" vertical="top"/>
      <protection/>
    </xf>
    <xf numFmtId="0" fontId="5" fillId="0" borderId="12" xfId="100" applyNumberFormat="1" applyFont="1" applyFill="1" applyBorder="1" applyAlignment="1">
      <alignment vertical="top"/>
      <protection/>
    </xf>
    <xf numFmtId="0" fontId="5" fillId="0" borderId="12" xfId="77" applyNumberFormat="1" applyFont="1" applyFill="1" applyBorder="1" applyAlignment="1">
      <alignment vertical="top"/>
      <protection/>
    </xf>
    <xf numFmtId="0" fontId="9" fillId="0" borderId="12" xfId="77" applyNumberFormat="1" applyFont="1" applyFill="1" applyBorder="1" applyAlignment="1" applyProtection="1">
      <alignment horizontal="left" vertical="top"/>
      <protection locked="0"/>
    </xf>
    <xf numFmtId="0" fontId="5" fillId="0" borderId="12" xfId="77" applyNumberFormat="1" applyFont="1" applyFill="1" applyBorder="1" applyAlignment="1" applyProtection="1">
      <alignment vertical="top"/>
      <protection/>
    </xf>
    <xf numFmtId="0" fontId="9" fillId="0" borderId="13" xfId="77" applyNumberFormat="1" applyFont="1" applyFill="1" applyBorder="1" applyAlignment="1" applyProtection="1">
      <alignment horizontal="right" vertical="top"/>
      <protection locked="0"/>
    </xf>
    <xf numFmtId="0" fontId="9" fillId="0" borderId="14" xfId="77" applyNumberFormat="1" applyFont="1" applyFill="1" applyBorder="1" applyAlignment="1" applyProtection="1">
      <alignment horizontal="center" vertical="top" wrapText="1"/>
      <protection/>
    </xf>
    <xf numFmtId="0" fontId="9" fillId="0" borderId="14" xfId="77" applyNumberFormat="1" applyFont="1" applyFill="1" applyBorder="1" applyAlignment="1">
      <alignment horizontal="center" vertical="top" wrapText="1"/>
      <protection/>
    </xf>
    <xf numFmtId="2" fontId="9" fillId="0" borderId="15" xfId="100" applyNumberFormat="1" applyFont="1" applyFill="1" applyBorder="1" applyAlignment="1">
      <alignment horizontal="right" vertical="top"/>
      <protection/>
    </xf>
    <xf numFmtId="0" fontId="5" fillId="0" borderId="12" xfId="100" applyNumberFormat="1" applyFont="1" applyFill="1" applyBorder="1" applyAlignment="1">
      <alignment vertical="top" wrapText="1"/>
      <protection/>
    </xf>
    <xf numFmtId="0" fontId="5" fillId="0" borderId="0" xfId="77" applyNumberFormat="1" applyFont="1" applyFill="1" applyAlignment="1">
      <alignment vertical="top"/>
      <protection/>
    </xf>
    <xf numFmtId="0" fontId="7" fillId="0" borderId="0" xfId="77" applyNumberFormat="1" applyFont="1" applyFill="1" applyAlignment="1">
      <alignment vertical="top"/>
      <protection/>
    </xf>
    <xf numFmtId="0" fontId="6" fillId="0" borderId="0" xfId="77" applyNumberFormat="1" applyFont="1" applyFill="1" applyAlignment="1">
      <alignment vertical="top"/>
      <protection/>
    </xf>
    <xf numFmtId="0" fontId="9" fillId="0" borderId="12" xfId="77" applyNumberFormat="1" applyFont="1" applyFill="1" applyBorder="1" applyAlignment="1" applyProtection="1">
      <alignment horizontal="right" vertical="top"/>
      <protection locked="0"/>
    </xf>
    <xf numFmtId="2" fontId="9" fillId="0" borderId="12" xfId="77" applyNumberFormat="1" applyFont="1" applyFill="1" applyBorder="1" applyAlignment="1" applyProtection="1">
      <alignment horizontal="right" vertical="top"/>
      <protection locked="0"/>
    </xf>
    <xf numFmtId="2" fontId="9" fillId="0" borderId="10" xfId="77" applyNumberFormat="1" applyFont="1" applyFill="1" applyBorder="1" applyAlignment="1" applyProtection="1">
      <alignment horizontal="center" vertical="top" wrapText="1"/>
      <protection/>
    </xf>
    <xf numFmtId="2" fontId="9" fillId="0" borderId="10" xfId="77" applyNumberFormat="1" applyFont="1" applyFill="1" applyBorder="1" applyAlignment="1">
      <alignment horizontal="center" vertical="top" wrapText="1"/>
      <protection/>
    </xf>
    <xf numFmtId="2" fontId="9" fillId="0" borderId="12" xfId="77" applyNumberFormat="1" applyFont="1" applyFill="1" applyBorder="1" applyAlignment="1">
      <alignment horizontal="center" vertical="top" wrapText="1"/>
      <protection/>
    </xf>
    <xf numFmtId="0" fontId="9" fillId="0" borderId="12" xfId="100" applyNumberFormat="1" applyFont="1" applyFill="1" applyBorder="1" applyAlignment="1">
      <alignment horizontal="left" vertical="top"/>
      <protection/>
    </xf>
    <xf numFmtId="0" fontId="9" fillId="0" borderId="16" xfId="100" applyNumberFormat="1" applyFont="1" applyFill="1" applyBorder="1" applyAlignment="1">
      <alignment horizontal="left" vertical="top"/>
      <protection/>
    </xf>
    <xf numFmtId="0" fontId="5" fillId="0" borderId="11" xfId="100" applyNumberFormat="1" applyFont="1" applyFill="1" applyBorder="1" applyAlignment="1">
      <alignment vertical="top"/>
      <protection/>
    </xf>
    <xf numFmtId="0" fontId="5" fillId="0" borderId="17" xfId="100" applyNumberFormat="1" applyFont="1" applyFill="1" applyBorder="1" applyAlignment="1">
      <alignment vertical="top"/>
      <protection/>
    </xf>
    <xf numFmtId="0" fontId="18" fillId="0" borderId="18" xfId="100" applyNumberFormat="1" applyFont="1" applyFill="1" applyBorder="1" applyAlignment="1">
      <alignment vertical="top"/>
      <protection/>
    </xf>
    <xf numFmtId="0" fontId="5" fillId="0" borderId="18" xfId="100" applyNumberFormat="1" applyFont="1" applyFill="1" applyBorder="1" applyAlignment="1">
      <alignment vertical="top"/>
      <protection/>
    </xf>
    <xf numFmtId="179" fontId="5" fillId="0" borderId="0" xfId="77" applyNumberFormat="1" applyFont="1" applyFill="1" applyAlignment="1">
      <alignment vertical="top"/>
      <protection/>
    </xf>
    <xf numFmtId="2" fontId="18" fillId="0" borderId="12" xfId="100" applyNumberFormat="1" applyFont="1" applyFill="1" applyBorder="1" applyAlignment="1">
      <alignment vertical="top"/>
      <protection/>
    </xf>
    <xf numFmtId="0" fontId="9" fillId="0" borderId="18" xfId="100" applyNumberFormat="1" applyFont="1" applyFill="1" applyBorder="1" applyAlignment="1">
      <alignment horizontal="left" vertical="top"/>
      <protection/>
    </xf>
    <xf numFmtId="0" fontId="19" fillId="0" borderId="11" xfId="77" applyNumberFormat="1" applyFont="1" applyFill="1" applyBorder="1" applyAlignment="1" applyProtection="1">
      <alignment vertical="top"/>
      <protection/>
    </xf>
    <xf numFmtId="0" fontId="20" fillId="0" borderId="10" xfId="100" applyNumberFormat="1" applyFont="1" applyFill="1" applyBorder="1" applyAlignment="1" applyProtection="1">
      <alignment vertical="center" wrapText="1"/>
      <protection locked="0"/>
    </xf>
    <xf numFmtId="0" fontId="19" fillId="0" borderId="10" xfId="100" applyNumberFormat="1" applyFont="1" applyFill="1" applyBorder="1" applyAlignment="1">
      <alignment vertical="top"/>
      <protection/>
    </xf>
    <xf numFmtId="0" fontId="5" fillId="0" borderId="10" xfId="77" applyNumberFormat="1" applyFont="1" applyFill="1" applyBorder="1" applyAlignment="1" applyProtection="1">
      <alignment vertical="top"/>
      <protection/>
    </xf>
    <xf numFmtId="0" fontId="15" fillId="0" borderId="10" xfId="100" applyNumberFormat="1" applyFont="1" applyFill="1" applyBorder="1" applyAlignment="1" applyProtection="1">
      <alignment vertical="center" wrapText="1"/>
      <protection locked="0"/>
    </xf>
    <xf numFmtId="0" fontId="15" fillId="0" borderId="10" xfId="114" applyNumberFormat="1" applyFont="1" applyFill="1" applyBorder="1" applyAlignment="1" applyProtection="1">
      <alignment vertical="center" wrapText="1"/>
      <protection locked="0"/>
    </xf>
    <xf numFmtId="0" fontId="20" fillId="0" borderId="10" xfId="100" applyNumberFormat="1" applyFont="1" applyFill="1" applyBorder="1" applyAlignment="1" applyProtection="1">
      <alignment vertical="center" wrapText="1"/>
      <protection/>
    </xf>
    <xf numFmtId="0" fontId="5" fillId="0" borderId="0" xfId="77" applyNumberFormat="1" applyFont="1" applyFill="1" applyAlignment="1" applyProtection="1">
      <alignment vertical="top"/>
      <protection/>
    </xf>
    <xf numFmtId="179" fontId="23" fillId="0" borderId="19" xfId="100" applyNumberFormat="1" applyFont="1" applyFill="1" applyBorder="1" applyAlignment="1">
      <alignment horizontal="right" vertical="top"/>
      <protection/>
    </xf>
    <xf numFmtId="179" fontId="18" fillId="0" borderId="20" xfId="100" applyNumberFormat="1" applyFont="1" applyFill="1" applyBorder="1" applyAlignment="1">
      <alignment horizontal="right" vertical="top"/>
      <protection/>
    </xf>
    <xf numFmtId="0" fontId="7" fillId="0" borderId="0" xfId="77" applyNumberFormat="1" applyFont="1" applyFill="1" applyAlignment="1" applyProtection="1">
      <alignment vertical="top"/>
      <protection/>
    </xf>
    <xf numFmtId="0" fontId="6" fillId="0" borderId="0" xfId="77" applyNumberFormat="1" applyFont="1" applyFill="1" applyAlignment="1" applyProtection="1">
      <alignment vertical="top"/>
      <protection/>
    </xf>
    <xf numFmtId="2" fontId="9" fillId="33" borderId="12" xfId="77" applyNumberFormat="1" applyFont="1" applyFill="1" applyBorder="1" applyAlignment="1" applyProtection="1">
      <alignment horizontal="right" vertical="top"/>
      <protection locked="0"/>
    </xf>
    <xf numFmtId="0" fontId="21" fillId="33" borderId="10" xfId="100" applyNumberFormat="1" applyFont="1" applyFill="1" applyBorder="1" applyAlignment="1" applyProtection="1">
      <alignment vertical="center" wrapText="1"/>
      <protection locked="0"/>
    </xf>
    <xf numFmtId="10" fontId="22" fillId="33" borderId="10" xfId="114" applyNumberFormat="1" applyFont="1" applyFill="1" applyBorder="1" applyAlignment="1" applyProtection="1">
      <alignment horizontal="center" vertical="center"/>
      <protection/>
    </xf>
    <xf numFmtId="0" fontId="5" fillId="0" borderId="0" xfId="77" applyNumberFormat="1" applyFont="1" applyFill="1" applyBorder="1" applyAlignment="1">
      <alignment horizontal="center" vertical="center"/>
      <protection/>
    </xf>
    <xf numFmtId="0" fontId="9" fillId="0" borderId="16" xfId="100" applyNumberFormat="1" applyFont="1" applyFill="1" applyBorder="1" applyAlignment="1" applyProtection="1">
      <alignment horizontal="center" vertical="top" wrapText="1"/>
      <protection/>
    </xf>
    <xf numFmtId="0" fontId="9" fillId="0" borderId="12" xfId="100" applyNumberFormat="1" applyFont="1" applyFill="1" applyBorder="1" applyAlignment="1">
      <alignment horizontal="center" vertical="top"/>
      <protection/>
    </xf>
    <xf numFmtId="0" fontId="9" fillId="34" borderId="16" xfId="100" applyNumberFormat="1" applyFont="1" applyFill="1" applyBorder="1" applyAlignment="1">
      <alignment horizontal="center" vertical="top"/>
      <protection/>
    </xf>
    <xf numFmtId="0" fontId="0" fillId="0" borderId="0" xfId="77" applyNumberFormat="1" applyFill="1" applyAlignment="1">
      <alignment horizontal="center"/>
      <protection/>
    </xf>
    <xf numFmtId="0" fontId="5" fillId="0" borderId="12" xfId="100" applyNumberFormat="1" applyFont="1" applyFill="1" applyBorder="1" applyAlignment="1">
      <alignment horizontal="right" vertical="top"/>
      <protection/>
    </xf>
    <xf numFmtId="0" fontId="26" fillId="0" borderId="21" xfId="86" applyFont="1" applyFill="1" applyBorder="1" applyAlignment="1">
      <alignment horizontal="left" vertical="top" wrapText="1" indent="1"/>
      <protection/>
    </xf>
    <xf numFmtId="1" fontId="63" fillId="0" borderId="21" xfId="88" applyNumberFormat="1" applyFont="1" applyFill="1" applyBorder="1" applyAlignment="1">
      <alignment horizontal="center" vertical="top" shrinkToFit="1"/>
      <protection/>
    </xf>
    <xf numFmtId="0" fontId="45" fillId="0" borderId="22" xfId="96" applyFill="1" applyBorder="1" applyAlignment="1">
      <alignment wrapText="1"/>
      <protection/>
    </xf>
    <xf numFmtId="0" fontId="45" fillId="0" borderId="22" xfId="97" applyFill="1" applyBorder="1">
      <alignment/>
      <protection/>
    </xf>
    <xf numFmtId="0" fontId="45" fillId="0" borderId="22" xfId="98" applyFill="1" applyBorder="1" applyAlignment="1">
      <alignment wrapText="1"/>
      <protection/>
    </xf>
    <xf numFmtId="0" fontId="45" fillId="0" borderId="22" xfId="101" applyFill="1" applyBorder="1">
      <alignment/>
      <protection/>
    </xf>
    <xf numFmtId="0" fontId="45" fillId="0" borderId="22" xfId="102" applyFill="1" applyBorder="1" applyAlignment="1">
      <alignment wrapText="1"/>
      <protection/>
    </xf>
    <xf numFmtId="0" fontId="45" fillId="0" borderId="22" xfId="103" applyFill="1" applyBorder="1" applyAlignment="1">
      <alignment wrapText="1"/>
      <protection/>
    </xf>
    <xf numFmtId="0" fontId="7" fillId="0" borderId="0" xfId="77" applyNumberFormat="1" applyFont="1" applyFill="1" applyAlignment="1">
      <alignment vertical="top" wrapText="1"/>
      <protection/>
    </xf>
    <xf numFmtId="0" fontId="14" fillId="0" borderId="12" xfId="77" applyNumberFormat="1" applyFont="1" applyFill="1" applyBorder="1" applyAlignment="1">
      <alignment horizontal="center" vertical="center" wrapText="1"/>
      <protection/>
    </xf>
    <xf numFmtId="0" fontId="18" fillId="0" borderId="12" xfId="100" applyNumberFormat="1" applyFont="1" applyFill="1" applyBorder="1" applyAlignment="1">
      <alignment horizontal="center" vertical="top" wrapText="1"/>
      <protection/>
    </xf>
    <xf numFmtId="0" fontId="4" fillId="0" borderId="0" xfId="77" applyNumberFormat="1" applyFont="1" applyFill="1" applyBorder="1" applyAlignment="1">
      <alignment horizontal="right" vertical="top"/>
      <protection/>
    </xf>
    <xf numFmtId="0" fontId="10" fillId="0" borderId="0" xfId="77" applyNumberFormat="1" applyFont="1" applyFill="1" applyBorder="1" applyAlignment="1">
      <alignment horizontal="left" vertical="center" wrapText="1"/>
      <protection/>
    </xf>
    <xf numFmtId="0" fontId="13" fillId="0" borderId="23" xfId="77" applyNumberFormat="1" applyFont="1" applyFill="1" applyBorder="1" applyAlignment="1" applyProtection="1">
      <alignment horizontal="center" wrapText="1"/>
      <protection locked="0"/>
    </xf>
    <xf numFmtId="0" fontId="9" fillId="35" borderId="12" xfId="100"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cellXfs>
  <cellStyles count="10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10" xfId="56"/>
    <cellStyle name="Normal 11" xfId="57"/>
    <cellStyle name="Normal 12" xfId="58"/>
    <cellStyle name="Normal 13" xfId="59"/>
    <cellStyle name="Normal 14" xfId="60"/>
    <cellStyle name="Normal 15" xfId="61"/>
    <cellStyle name="Normal 16" xfId="62"/>
    <cellStyle name="Normal 17" xfId="63"/>
    <cellStyle name="Normal 18" xfId="64"/>
    <cellStyle name="Normal 19" xfId="65"/>
    <cellStyle name="Normal 2" xfId="66"/>
    <cellStyle name="Normal 2 10" xfId="67"/>
    <cellStyle name="Normal 2 11" xfId="68"/>
    <cellStyle name="Normal 2 12" xfId="69"/>
    <cellStyle name="Normal 2 13" xfId="70"/>
    <cellStyle name="Normal 2 14" xfId="71"/>
    <cellStyle name="Normal 2 15" xfId="72"/>
    <cellStyle name="Normal 2 16" xfId="73"/>
    <cellStyle name="Normal 2 17" xfId="74"/>
    <cellStyle name="Normal 2 18" xfId="75"/>
    <cellStyle name="Normal 2 19" xfId="76"/>
    <cellStyle name="Normal 2 2" xfId="77"/>
    <cellStyle name="Normal 2 20" xfId="78"/>
    <cellStyle name="Normal 2 21" xfId="79"/>
    <cellStyle name="Normal 2 22" xfId="80"/>
    <cellStyle name="Normal 2 23" xfId="81"/>
    <cellStyle name="Normal 2 3" xfId="82"/>
    <cellStyle name="Normal 2 4" xfId="83"/>
    <cellStyle name="Normal 2 5" xfId="84"/>
    <cellStyle name="Normal 2 6" xfId="85"/>
    <cellStyle name="Normal 2 7" xfId="86"/>
    <cellStyle name="Normal 2 8" xfId="87"/>
    <cellStyle name="Normal 2 9" xfId="88"/>
    <cellStyle name="Normal 20" xfId="89"/>
    <cellStyle name="Normal 21" xfId="90"/>
    <cellStyle name="Normal 22" xfId="91"/>
    <cellStyle name="Normal 23" xfId="92"/>
    <cellStyle name="Normal 24" xfId="93"/>
    <cellStyle name="Normal 25" xfId="94"/>
    <cellStyle name="Normal 26" xfId="95"/>
    <cellStyle name="Normal 27" xfId="96"/>
    <cellStyle name="Normal 28" xfId="97"/>
    <cellStyle name="Normal 29" xfId="98"/>
    <cellStyle name="Normal 3" xfId="99"/>
    <cellStyle name="Normal 3 2" xfId="100"/>
    <cellStyle name="Normal 30" xfId="101"/>
    <cellStyle name="Normal 31" xfId="102"/>
    <cellStyle name="Normal 32" xfId="103"/>
    <cellStyle name="Normal 4" xfId="104"/>
    <cellStyle name="Normal 5" xfId="105"/>
    <cellStyle name="Normal 6" xfId="106"/>
    <cellStyle name="Normal 7" xfId="107"/>
    <cellStyle name="Normal 8" xfId="108"/>
    <cellStyle name="Normal 9" xfId="109"/>
    <cellStyle name="Note" xfId="110"/>
    <cellStyle name="Output" xfId="111"/>
    <cellStyle name="Percent" xfId="112"/>
    <cellStyle name="Percent 2" xfId="113"/>
    <cellStyle name="Percent 2 2" xfId="114"/>
    <cellStyle name="Percent 3" xfId="115"/>
    <cellStyle name="Percent 3 2" xfId="116"/>
    <cellStyle name="Style 1" xfId="117"/>
    <cellStyle name="Title" xfId="118"/>
    <cellStyle name="Total" xfId="119"/>
    <cellStyle name="Warning Text" xfId="1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26"/>
  <sheetViews>
    <sheetView showGridLines="0" zoomScale="70" zoomScaleNormal="70" zoomScalePageLayoutView="0" workbookViewId="0" topLeftCell="A1">
      <selection activeCell="BH8" sqref="BH8"/>
    </sheetView>
  </sheetViews>
  <sheetFormatPr defaultColWidth="9.140625" defaultRowHeight="15"/>
  <cols>
    <col min="1" max="1" width="14.28125" style="78" customWidth="1"/>
    <col min="2" max="2" width="47.8515625" style="1" customWidth="1"/>
    <col min="3" max="3" width="10.140625" style="1" hidden="1" customWidth="1"/>
    <col min="4" max="4" width="14.57421875" style="1" customWidth="1"/>
    <col min="5" max="5" width="11.28125" style="1" customWidth="1"/>
    <col min="6" max="6" width="14.421875" style="1" hidden="1" customWidth="1"/>
    <col min="7" max="12" width="0"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91" t="str">
        <f>B2&amp;" BoQ"</f>
        <v>Item Rate BoQ</v>
      </c>
      <c r="B1" s="91"/>
      <c r="C1" s="91"/>
      <c r="D1" s="91"/>
      <c r="E1" s="91"/>
      <c r="F1" s="91"/>
      <c r="G1" s="91"/>
      <c r="H1" s="91"/>
      <c r="I1" s="91"/>
      <c r="J1" s="91"/>
      <c r="K1" s="91"/>
      <c r="L1" s="91"/>
      <c r="O1" s="6"/>
      <c r="P1" s="6"/>
      <c r="Q1" s="7"/>
      <c r="IA1" s="8"/>
      <c r="IB1" s="8"/>
      <c r="IC1" s="8"/>
      <c r="ID1" s="8"/>
      <c r="IE1" s="8"/>
      <c r="IF1" s="7"/>
      <c r="IG1" s="7"/>
      <c r="IH1" s="7"/>
      <c r="II1" s="7"/>
    </row>
    <row r="2" spans="1:239" s="5" customFormat="1" ht="25.5" customHeight="1" hidden="1">
      <c r="A2" s="9" t="s">
        <v>0</v>
      </c>
      <c r="B2" s="9" t="s">
        <v>1</v>
      </c>
      <c r="C2" s="10" t="s">
        <v>2</v>
      </c>
      <c r="D2" s="10" t="s">
        <v>3</v>
      </c>
      <c r="E2" s="9" t="s">
        <v>4</v>
      </c>
      <c r="J2" s="11"/>
      <c r="K2" s="11"/>
      <c r="L2" s="11"/>
      <c r="O2" s="6"/>
      <c r="P2" s="6"/>
      <c r="Q2" s="7"/>
      <c r="IA2" s="8"/>
      <c r="IB2" s="8"/>
      <c r="IC2" s="8"/>
      <c r="ID2" s="8"/>
      <c r="IE2" s="8"/>
    </row>
    <row r="3" spans="1:243" s="5" customFormat="1" ht="30" customHeight="1" hidden="1">
      <c r="A3" s="74" t="s">
        <v>5</v>
      </c>
      <c r="C3" s="5" t="s">
        <v>6</v>
      </c>
      <c r="IA3" s="8"/>
      <c r="IB3" s="8"/>
      <c r="IC3" s="8"/>
      <c r="ID3" s="8"/>
      <c r="IE3" s="8"/>
      <c r="IF3" s="7"/>
      <c r="IG3" s="7"/>
      <c r="IH3" s="7"/>
      <c r="II3" s="7"/>
    </row>
    <row r="4" spans="1:243" s="12" customFormat="1" ht="30.75" customHeight="1">
      <c r="A4" s="92" t="s">
        <v>47</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IA4" s="13"/>
      <c r="IB4" s="13"/>
      <c r="IC4" s="13"/>
      <c r="ID4" s="13"/>
      <c r="IE4" s="13"/>
      <c r="IF4" s="14"/>
      <c r="IG4" s="14"/>
      <c r="IH4" s="14"/>
      <c r="II4" s="14"/>
    </row>
    <row r="5" spans="1:243" s="12" customFormat="1" ht="30.75" customHeight="1">
      <c r="A5" s="92" t="s">
        <v>53</v>
      </c>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IA5" s="13"/>
      <c r="IB5" s="13"/>
      <c r="IC5" s="13"/>
      <c r="ID5" s="13"/>
      <c r="IE5" s="13"/>
      <c r="IF5" s="14"/>
      <c r="IG5" s="14"/>
      <c r="IH5" s="14"/>
      <c r="II5" s="14"/>
    </row>
    <row r="6" spans="1:243" s="12" customFormat="1" ht="30.75" customHeight="1">
      <c r="A6" s="92" t="s">
        <v>70</v>
      </c>
      <c r="B6" s="92"/>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IA6" s="13"/>
      <c r="IB6" s="13"/>
      <c r="IC6" s="13"/>
      <c r="ID6" s="13"/>
      <c r="IE6" s="13"/>
      <c r="IF6" s="14"/>
      <c r="IG6" s="14"/>
      <c r="IH6" s="14"/>
      <c r="II6" s="14"/>
    </row>
    <row r="7" spans="1:243" s="12" customFormat="1" ht="29.25" customHeight="1" hidden="1">
      <c r="A7" s="93" t="s">
        <v>7</v>
      </c>
      <c r="B7" s="93"/>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IA7" s="13"/>
      <c r="IB7" s="13"/>
      <c r="IC7" s="13"/>
      <c r="ID7" s="13"/>
      <c r="IE7" s="13"/>
      <c r="IF7" s="14"/>
      <c r="IG7" s="14"/>
      <c r="IH7" s="14"/>
      <c r="II7" s="14"/>
    </row>
    <row r="8" spans="1:243" s="15" customFormat="1" ht="76.5" customHeight="1">
      <c r="A8" s="75" t="s">
        <v>39</v>
      </c>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IA8" s="16"/>
      <c r="IB8" s="16"/>
      <c r="IC8" s="16"/>
      <c r="ID8" s="16"/>
      <c r="IE8" s="16"/>
      <c r="IF8" s="17"/>
      <c r="IG8" s="17"/>
      <c r="IH8" s="17"/>
      <c r="II8" s="17"/>
    </row>
    <row r="9" spans="1:243" s="18" customFormat="1" ht="61.5" customHeight="1">
      <c r="A9" s="89" t="s">
        <v>8</v>
      </c>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IA9" s="19"/>
      <c r="IB9" s="19"/>
      <c r="IC9" s="19"/>
      <c r="ID9" s="19"/>
      <c r="IE9" s="19"/>
      <c r="IF9" s="20"/>
      <c r="IG9" s="20"/>
      <c r="IH9" s="20"/>
      <c r="II9" s="20"/>
    </row>
    <row r="10" spans="1:243" s="22" customFormat="1" ht="18.75" customHeight="1">
      <c r="A10" s="21" t="s">
        <v>9</v>
      </c>
      <c r="B10" s="21" t="s">
        <v>10</v>
      </c>
      <c r="C10" s="21" t="s">
        <v>10</v>
      </c>
      <c r="D10" s="21" t="s">
        <v>9</v>
      </c>
      <c r="E10" s="21" t="s">
        <v>10</v>
      </c>
      <c r="F10" s="21" t="s">
        <v>11</v>
      </c>
      <c r="G10" s="21" t="s">
        <v>11</v>
      </c>
      <c r="H10" s="21" t="s">
        <v>12</v>
      </c>
      <c r="I10" s="21" t="s">
        <v>10</v>
      </c>
      <c r="J10" s="21" t="s">
        <v>9</v>
      </c>
      <c r="K10" s="21" t="s">
        <v>13</v>
      </c>
      <c r="L10" s="21" t="s">
        <v>10</v>
      </c>
      <c r="M10" s="21" t="s">
        <v>9</v>
      </c>
      <c r="N10" s="21" t="s">
        <v>11</v>
      </c>
      <c r="O10" s="21" t="s">
        <v>11</v>
      </c>
      <c r="P10" s="21" t="s">
        <v>11</v>
      </c>
      <c r="Q10" s="21" t="s">
        <v>11</v>
      </c>
      <c r="R10" s="21" t="s">
        <v>12</v>
      </c>
      <c r="S10" s="21" t="s">
        <v>12</v>
      </c>
      <c r="T10" s="21" t="s">
        <v>11</v>
      </c>
      <c r="U10" s="21" t="s">
        <v>11</v>
      </c>
      <c r="V10" s="21" t="s">
        <v>11</v>
      </c>
      <c r="W10" s="21" t="s">
        <v>11</v>
      </c>
      <c r="X10" s="21" t="s">
        <v>12</v>
      </c>
      <c r="Y10" s="21" t="s">
        <v>12</v>
      </c>
      <c r="Z10" s="21" t="s">
        <v>11</v>
      </c>
      <c r="AA10" s="21" t="s">
        <v>11</v>
      </c>
      <c r="AB10" s="21" t="s">
        <v>11</v>
      </c>
      <c r="AC10" s="21" t="s">
        <v>11</v>
      </c>
      <c r="AD10" s="21" t="s">
        <v>12</v>
      </c>
      <c r="AE10" s="21" t="s">
        <v>12</v>
      </c>
      <c r="AF10" s="21" t="s">
        <v>11</v>
      </c>
      <c r="AG10" s="21" t="s">
        <v>11</v>
      </c>
      <c r="AH10" s="21" t="s">
        <v>11</v>
      </c>
      <c r="AI10" s="21" t="s">
        <v>11</v>
      </c>
      <c r="AJ10" s="21" t="s">
        <v>12</v>
      </c>
      <c r="AK10" s="21" t="s">
        <v>12</v>
      </c>
      <c r="AL10" s="21" t="s">
        <v>11</v>
      </c>
      <c r="AM10" s="21" t="s">
        <v>11</v>
      </c>
      <c r="AN10" s="21" t="s">
        <v>11</v>
      </c>
      <c r="AO10" s="21" t="s">
        <v>11</v>
      </c>
      <c r="AP10" s="21" t="s">
        <v>12</v>
      </c>
      <c r="AQ10" s="21" t="s">
        <v>12</v>
      </c>
      <c r="AR10" s="21" t="s">
        <v>11</v>
      </c>
      <c r="AS10" s="21" t="s">
        <v>11</v>
      </c>
      <c r="AT10" s="21" t="s">
        <v>9</v>
      </c>
      <c r="AU10" s="21" t="s">
        <v>9</v>
      </c>
      <c r="AV10" s="21" t="s">
        <v>12</v>
      </c>
      <c r="AW10" s="21" t="s">
        <v>12</v>
      </c>
      <c r="AX10" s="21" t="s">
        <v>9</v>
      </c>
      <c r="AY10" s="21" t="s">
        <v>9</v>
      </c>
      <c r="AZ10" s="21" t="s">
        <v>14</v>
      </c>
      <c r="BA10" s="21" t="s">
        <v>9</v>
      </c>
      <c r="BB10" s="21" t="s">
        <v>9</v>
      </c>
      <c r="BC10" s="21" t="s">
        <v>10</v>
      </c>
      <c r="IA10" s="23"/>
      <c r="IB10" s="23"/>
      <c r="IC10" s="23"/>
      <c r="ID10" s="23"/>
      <c r="IE10" s="23"/>
      <c r="IF10" s="24"/>
      <c r="IG10" s="24"/>
      <c r="IH10" s="24"/>
      <c r="II10" s="24"/>
    </row>
    <row r="11" spans="1:243" s="22" customFormat="1" ht="94.5" customHeight="1">
      <c r="A11" s="21" t="s">
        <v>15</v>
      </c>
      <c r="B11" s="21" t="s">
        <v>16</v>
      </c>
      <c r="C11" s="21" t="s">
        <v>17</v>
      </c>
      <c r="D11" s="21" t="s">
        <v>18</v>
      </c>
      <c r="E11" s="21" t="s">
        <v>69</v>
      </c>
      <c r="F11" s="21" t="s">
        <v>42</v>
      </c>
      <c r="G11" s="21"/>
      <c r="H11" s="21"/>
      <c r="I11" s="21" t="s">
        <v>19</v>
      </c>
      <c r="J11" s="21" t="s">
        <v>20</v>
      </c>
      <c r="K11" s="21" t="s">
        <v>21</v>
      </c>
      <c r="L11" s="21" t="s">
        <v>22</v>
      </c>
      <c r="M11" s="25" t="s">
        <v>41</v>
      </c>
      <c r="N11" s="21" t="s">
        <v>23</v>
      </c>
      <c r="O11" s="21" t="s">
        <v>24</v>
      </c>
      <c r="P11" s="21" t="s">
        <v>25</v>
      </c>
      <c r="Q11" s="21" t="s">
        <v>26</v>
      </c>
      <c r="R11" s="21"/>
      <c r="S11" s="21"/>
      <c r="T11" s="21" t="s">
        <v>27</v>
      </c>
      <c r="U11" s="21" t="s">
        <v>28</v>
      </c>
      <c r="V11" s="21" t="s">
        <v>29</v>
      </c>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6" t="s">
        <v>40</v>
      </c>
      <c r="BB11" s="26" t="s">
        <v>30</v>
      </c>
      <c r="BC11" s="26" t="s">
        <v>31</v>
      </c>
      <c r="IA11" s="23"/>
      <c r="IB11" s="23"/>
      <c r="IC11" s="23"/>
      <c r="ID11" s="23"/>
      <c r="IE11" s="23"/>
      <c r="IF11" s="24"/>
      <c r="IG11" s="24"/>
      <c r="IH11" s="24"/>
      <c r="II11" s="24"/>
    </row>
    <row r="12" spans="1:243" s="22" customFormat="1" ht="15">
      <c r="A12" s="27">
        <v>1</v>
      </c>
      <c r="B12" s="27">
        <v>2</v>
      </c>
      <c r="C12" s="27">
        <v>3</v>
      </c>
      <c r="D12" s="27">
        <v>3</v>
      </c>
      <c r="E12" s="27">
        <v>4</v>
      </c>
      <c r="F12" s="27">
        <v>6</v>
      </c>
      <c r="G12" s="27">
        <v>7</v>
      </c>
      <c r="H12" s="27">
        <v>8</v>
      </c>
      <c r="I12" s="27">
        <v>9</v>
      </c>
      <c r="J12" s="27">
        <v>10</v>
      </c>
      <c r="K12" s="27">
        <v>11</v>
      </c>
      <c r="L12" s="27">
        <v>12</v>
      </c>
      <c r="M12" s="27">
        <v>5</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6</v>
      </c>
      <c r="BB12" s="27">
        <v>9</v>
      </c>
      <c r="BC12" s="27">
        <v>7</v>
      </c>
      <c r="IA12" s="23"/>
      <c r="IB12" s="23"/>
      <c r="IC12" s="23"/>
      <c r="ID12" s="23"/>
      <c r="IE12" s="23"/>
      <c r="IF12" s="24"/>
      <c r="IG12" s="24"/>
      <c r="IH12" s="24"/>
      <c r="II12" s="24"/>
    </row>
    <row r="13" spans="1:243" s="42" customFormat="1" ht="30">
      <c r="A13" s="79">
        <v>1</v>
      </c>
      <c r="B13" s="82" t="s">
        <v>65</v>
      </c>
      <c r="C13" s="28" t="s">
        <v>43</v>
      </c>
      <c r="D13" s="81">
        <v>260</v>
      </c>
      <c r="E13" s="80" t="s">
        <v>63</v>
      </c>
      <c r="F13" s="31">
        <v>100</v>
      </c>
      <c r="G13" s="45"/>
      <c r="H13" s="32"/>
      <c r="I13" s="33" t="s">
        <v>32</v>
      </c>
      <c r="J13" s="34">
        <f aca="true" t="shared" si="0" ref="J13:J23">IF(I13="Less(-)",-1,1)</f>
        <v>1</v>
      </c>
      <c r="K13" s="35" t="s">
        <v>33</v>
      </c>
      <c r="L13" s="35" t="s">
        <v>4</v>
      </c>
      <c r="M13" s="71"/>
      <c r="N13" s="46"/>
      <c r="O13" s="46"/>
      <c r="P13" s="47"/>
      <c r="Q13" s="46"/>
      <c r="R13" s="46"/>
      <c r="S13" s="48"/>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0">
        <f aca="true" t="shared" si="1" ref="BA13:BA23">total_amount_ba($B$2,$D$2,D13,F13,J13,K13,M13)</f>
        <v>0</v>
      </c>
      <c r="BB13" s="40">
        <f aca="true" t="shared" si="2" ref="BB13:BB23">BA13+SUM(N13:AZ13)</f>
        <v>0</v>
      </c>
      <c r="BC13" s="41" t="str">
        <f aca="true" t="shared" si="3" ref="BC13:BC23">SpellNumber(L13,BB13)</f>
        <v>INR Zero Only</v>
      </c>
      <c r="IA13" s="43">
        <v>1</v>
      </c>
      <c r="IB13" s="43" t="s">
        <v>65</v>
      </c>
      <c r="IC13" s="43" t="s">
        <v>43</v>
      </c>
      <c r="ID13" s="43">
        <v>260</v>
      </c>
      <c r="IE13" s="43" t="s">
        <v>63</v>
      </c>
      <c r="IF13" s="44"/>
      <c r="IG13" s="44"/>
      <c r="IH13" s="44"/>
      <c r="II13" s="44"/>
    </row>
    <row r="14" spans="1:243" s="42" customFormat="1" ht="30">
      <c r="A14" s="79">
        <v>2</v>
      </c>
      <c r="B14" s="82" t="s">
        <v>66</v>
      </c>
      <c r="C14" s="28" t="s">
        <v>44</v>
      </c>
      <c r="D14" s="81">
        <v>40</v>
      </c>
      <c r="E14" s="80" t="s">
        <v>64</v>
      </c>
      <c r="F14" s="31">
        <v>100</v>
      </c>
      <c r="G14" s="45"/>
      <c r="H14" s="45"/>
      <c r="I14" s="33" t="s">
        <v>32</v>
      </c>
      <c r="J14" s="34">
        <f t="shared" si="0"/>
        <v>1</v>
      </c>
      <c r="K14" s="35" t="s">
        <v>33</v>
      </c>
      <c r="L14" s="35" t="s">
        <v>4</v>
      </c>
      <c r="M14" s="71"/>
      <c r="N14" s="46"/>
      <c r="O14" s="46"/>
      <c r="P14" s="47"/>
      <c r="Q14" s="46"/>
      <c r="R14" s="46"/>
      <c r="S14" s="48"/>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0">
        <f t="shared" si="1"/>
        <v>0</v>
      </c>
      <c r="BB14" s="40">
        <f t="shared" si="2"/>
        <v>0</v>
      </c>
      <c r="BC14" s="41" t="str">
        <f t="shared" si="3"/>
        <v>INR Zero Only</v>
      </c>
      <c r="IA14" s="43">
        <v>2</v>
      </c>
      <c r="IB14" s="43" t="s">
        <v>66</v>
      </c>
      <c r="IC14" s="43" t="s">
        <v>44</v>
      </c>
      <c r="ID14" s="43">
        <v>40</v>
      </c>
      <c r="IE14" s="43" t="s">
        <v>64</v>
      </c>
      <c r="IF14" s="44"/>
      <c r="IG14" s="44"/>
      <c r="IH14" s="44"/>
      <c r="II14" s="44"/>
    </row>
    <row r="15" spans="1:243" s="42" customFormat="1" ht="30">
      <c r="A15" s="79">
        <v>3</v>
      </c>
      <c r="B15" s="82" t="s">
        <v>67</v>
      </c>
      <c r="C15" s="28" t="s">
        <v>45</v>
      </c>
      <c r="D15" s="81">
        <v>42</v>
      </c>
      <c r="E15" s="80" t="s">
        <v>64</v>
      </c>
      <c r="F15" s="31">
        <v>10</v>
      </c>
      <c r="G15" s="45"/>
      <c r="H15" s="45"/>
      <c r="I15" s="33" t="s">
        <v>32</v>
      </c>
      <c r="J15" s="34">
        <f t="shared" si="0"/>
        <v>1</v>
      </c>
      <c r="K15" s="35" t="s">
        <v>33</v>
      </c>
      <c r="L15" s="35" t="s">
        <v>4</v>
      </c>
      <c r="M15" s="71"/>
      <c r="N15" s="46"/>
      <c r="O15" s="46"/>
      <c r="P15" s="47"/>
      <c r="Q15" s="46"/>
      <c r="R15" s="46"/>
      <c r="S15" s="48"/>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0">
        <f t="shared" si="1"/>
        <v>0</v>
      </c>
      <c r="BB15" s="40">
        <f t="shared" si="2"/>
        <v>0</v>
      </c>
      <c r="BC15" s="41" t="str">
        <f t="shared" si="3"/>
        <v>INR Zero Only</v>
      </c>
      <c r="IA15" s="43">
        <v>3</v>
      </c>
      <c r="IB15" s="43" t="s">
        <v>67</v>
      </c>
      <c r="IC15" s="43" t="s">
        <v>45</v>
      </c>
      <c r="ID15" s="43">
        <v>42</v>
      </c>
      <c r="IE15" s="43" t="s">
        <v>64</v>
      </c>
      <c r="IF15" s="44"/>
      <c r="IG15" s="44"/>
      <c r="IH15" s="44"/>
      <c r="II15" s="44"/>
    </row>
    <row r="16" spans="1:243" s="42" customFormat="1" ht="30">
      <c r="A16" s="79">
        <v>4</v>
      </c>
      <c r="B16" s="82" t="s">
        <v>68</v>
      </c>
      <c r="C16" s="28" t="s">
        <v>46</v>
      </c>
      <c r="D16" s="81">
        <v>70</v>
      </c>
      <c r="E16" s="80" t="s">
        <v>64</v>
      </c>
      <c r="F16" s="31">
        <v>10</v>
      </c>
      <c r="G16" s="45"/>
      <c r="H16" s="45"/>
      <c r="I16" s="33" t="s">
        <v>32</v>
      </c>
      <c r="J16" s="34">
        <f t="shared" si="0"/>
        <v>1</v>
      </c>
      <c r="K16" s="35" t="s">
        <v>33</v>
      </c>
      <c r="L16" s="35" t="s">
        <v>4</v>
      </c>
      <c r="M16" s="71"/>
      <c r="N16" s="46"/>
      <c r="O16" s="46"/>
      <c r="P16" s="47"/>
      <c r="Q16" s="46"/>
      <c r="R16" s="46"/>
      <c r="S16" s="48"/>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0">
        <f t="shared" si="1"/>
        <v>0</v>
      </c>
      <c r="BB16" s="40">
        <f t="shared" si="2"/>
        <v>0</v>
      </c>
      <c r="BC16" s="41" t="str">
        <f t="shared" si="3"/>
        <v>INR Zero Only</v>
      </c>
      <c r="IA16" s="43">
        <v>4</v>
      </c>
      <c r="IB16" s="43" t="s">
        <v>68</v>
      </c>
      <c r="IC16" s="43" t="s">
        <v>46</v>
      </c>
      <c r="ID16" s="43">
        <v>70</v>
      </c>
      <c r="IE16" s="43" t="s">
        <v>64</v>
      </c>
      <c r="IF16" s="44"/>
      <c r="IG16" s="44"/>
      <c r="IH16" s="44"/>
      <c r="II16" s="44"/>
    </row>
    <row r="17" spans="1:243" s="42" customFormat="1" ht="71.25">
      <c r="A17" s="79">
        <v>5</v>
      </c>
      <c r="B17" s="41" t="s">
        <v>54</v>
      </c>
      <c r="C17" s="28"/>
      <c r="D17" s="29"/>
      <c r="E17" s="30"/>
      <c r="F17" s="31"/>
      <c r="G17" s="32"/>
      <c r="H17" s="32"/>
      <c r="I17" s="33"/>
      <c r="J17" s="34"/>
      <c r="K17" s="35"/>
      <c r="L17" s="35"/>
      <c r="M17" s="36"/>
      <c r="N17" s="37"/>
      <c r="O17" s="37"/>
      <c r="P17" s="38"/>
      <c r="Q17" s="37"/>
      <c r="R17" s="37"/>
      <c r="S17" s="39"/>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40"/>
      <c r="BB17" s="40"/>
      <c r="BC17" s="41"/>
      <c r="IA17" s="43">
        <v>5</v>
      </c>
      <c r="IB17" s="43" t="s">
        <v>54</v>
      </c>
      <c r="IC17" s="43"/>
      <c r="ID17" s="43"/>
      <c r="IE17" s="43"/>
      <c r="IF17" s="44"/>
      <c r="IG17" s="44"/>
      <c r="IH17" s="44"/>
      <c r="II17" s="44"/>
    </row>
    <row r="18" spans="1:243" s="42" customFormat="1" ht="15">
      <c r="A18" s="79">
        <v>5.01</v>
      </c>
      <c r="B18" s="83" t="s">
        <v>55</v>
      </c>
      <c r="C18" s="28" t="s">
        <v>56</v>
      </c>
      <c r="D18" s="81">
        <v>330</v>
      </c>
      <c r="E18" s="80" t="s">
        <v>51</v>
      </c>
      <c r="F18" s="31">
        <v>100</v>
      </c>
      <c r="G18" s="45"/>
      <c r="H18" s="32"/>
      <c r="I18" s="33" t="s">
        <v>32</v>
      </c>
      <c r="J18" s="34">
        <f t="shared" si="0"/>
        <v>1</v>
      </c>
      <c r="K18" s="35" t="s">
        <v>33</v>
      </c>
      <c r="L18" s="35" t="s">
        <v>4</v>
      </c>
      <c r="M18" s="71"/>
      <c r="N18" s="46"/>
      <c r="O18" s="46"/>
      <c r="P18" s="47"/>
      <c r="Q18" s="46"/>
      <c r="R18" s="46"/>
      <c r="S18" s="48"/>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0">
        <f t="shared" si="1"/>
        <v>0</v>
      </c>
      <c r="BB18" s="40">
        <f t="shared" si="2"/>
        <v>0</v>
      </c>
      <c r="BC18" s="41" t="str">
        <f t="shared" si="3"/>
        <v>INR Zero Only</v>
      </c>
      <c r="IA18" s="43">
        <v>5.01</v>
      </c>
      <c r="IB18" s="43" t="s">
        <v>55</v>
      </c>
      <c r="IC18" s="43" t="s">
        <v>56</v>
      </c>
      <c r="ID18" s="43">
        <v>330</v>
      </c>
      <c r="IE18" s="43" t="s">
        <v>51</v>
      </c>
      <c r="IF18" s="44"/>
      <c r="IG18" s="44"/>
      <c r="IH18" s="44"/>
      <c r="II18" s="44"/>
    </row>
    <row r="19" spans="1:243" s="42" customFormat="1" ht="75">
      <c r="A19" s="79">
        <v>6</v>
      </c>
      <c r="B19" s="84" t="s">
        <v>57</v>
      </c>
      <c r="C19" s="28"/>
      <c r="D19" s="29"/>
      <c r="E19" s="30"/>
      <c r="F19" s="31"/>
      <c r="G19" s="32"/>
      <c r="H19" s="32"/>
      <c r="I19" s="33"/>
      <c r="J19" s="34"/>
      <c r="K19" s="35"/>
      <c r="L19" s="35"/>
      <c r="M19" s="36"/>
      <c r="N19" s="37"/>
      <c r="O19" s="37"/>
      <c r="P19" s="38"/>
      <c r="Q19" s="37"/>
      <c r="R19" s="37"/>
      <c r="S19" s="39"/>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40"/>
      <c r="BB19" s="40"/>
      <c r="BC19" s="41"/>
      <c r="IA19" s="43">
        <v>6</v>
      </c>
      <c r="IB19" s="43" t="s">
        <v>57</v>
      </c>
      <c r="IC19" s="43"/>
      <c r="ID19" s="43"/>
      <c r="IE19" s="43"/>
      <c r="IF19" s="44"/>
      <c r="IG19" s="44"/>
      <c r="IH19" s="44"/>
      <c r="II19" s="44"/>
    </row>
    <row r="20" spans="1:243" s="42" customFormat="1" ht="15">
      <c r="A20" s="79">
        <v>6.01</v>
      </c>
      <c r="B20" s="85" t="s">
        <v>58</v>
      </c>
      <c r="C20" s="28" t="s">
        <v>49</v>
      </c>
      <c r="D20" s="81">
        <v>70</v>
      </c>
      <c r="E20" s="80" t="s">
        <v>52</v>
      </c>
      <c r="F20" s="31">
        <v>100</v>
      </c>
      <c r="G20" s="45"/>
      <c r="H20" s="45"/>
      <c r="I20" s="33" t="s">
        <v>32</v>
      </c>
      <c r="J20" s="34">
        <f t="shared" si="0"/>
        <v>1</v>
      </c>
      <c r="K20" s="35" t="s">
        <v>33</v>
      </c>
      <c r="L20" s="35" t="s">
        <v>4</v>
      </c>
      <c r="M20" s="71"/>
      <c r="N20" s="46"/>
      <c r="O20" s="46"/>
      <c r="P20" s="47"/>
      <c r="Q20" s="46"/>
      <c r="R20" s="46"/>
      <c r="S20" s="48"/>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0">
        <f t="shared" si="1"/>
        <v>0</v>
      </c>
      <c r="BB20" s="40">
        <f t="shared" si="2"/>
        <v>0</v>
      </c>
      <c r="BC20" s="41" t="str">
        <f t="shared" si="3"/>
        <v>INR Zero Only</v>
      </c>
      <c r="IA20" s="43">
        <v>6.01</v>
      </c>
      <c r="IB20" s="43" t="s">
        <v>58</v>
      </c>
      <c r="IC20" s="43" t="s">
        <v>49</v>
      </c>
      <c r="ID20" s="43">
        <v>70</v>
      </c>
      <c r="IE20" s="43" t="s">
        <v>52</v>
      </c>
      <c r="IF20" s="44"/>
      <c r="IG20" s="44"/>
      <c r="IH20" s="44"/>
      <c r="II20" s="44"/>
    </row>
    <row r="21" spans="1:243" s="42" customFormat="1" ht="15">
      <c r="A21" s="79">
        <v>6.02</v>
      </c>
      <c r="B21" s="85" t="s">
        <v>59</v>
      </c>
      <c r="C21" s="28" t="s">
        <v>50</v>
      </c>
      <c r="D21" s="81">
        <v>70</v>
      </c>
      <c r="E21" s="80" t="s">
        <v>52</v>
      </c>
      <c r="F21" s="31">
        <v>10</v>
      </c>
      <c r="G21" s="45"/>
      <c r="H21" s="45"/>
      <c r="I21" s="33" t="s">
        <v>32</v>
      </c>
      <c r="J21" s="34">
        <f t="shared" si="0"/>
        <v>1</v>
      </c>
      <c r="K21" s="35" t="s">
        <v>33</v>
      </c>
      <c r="L21" s="35" t="s">
        <v>4</v>
      </c>
      <c r="M21" s="71"/>
      <c r="N21" s="46"/>
      <c r="O21" s="46"/>
      <c r="P21" s="47"/>
      <c r="Q21" s="46"/>
      <c r="R21" s="46"/>
      <c r="S21" s="48"/>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0">
        <f t="shared" si="1"/>
        <v>0</v>
      </c>
      <c r="BB21" s="40">
        <f t="shared" si="2"/>
        <v>0</v>
      </c>
      <c r="BC21" s="41" t="str">
        <f t="shared" si="3"/>
        <v>INR Zero Only</v>
      </c>
      <c r="IA21" s="43">
        <v>6.02</v>
      </c>
      <c r="IB21" s="43" t="s">
        <v>59</v>
      </c>
      <c r="IC21" s="43" t="s">
        <v>50</v>
      </c>
      <c r="ID21" s="43">
        <v>70</v>
      </c>
      <c r="IE21" s="43" t="s">
        <v>52</v>
      </c>
      <c r="IF21" s="44"/>
      <c r="IG21" s="44"/>
      <c r="IH21" s="44"/>
      <c r="II21" s="44"/>
    </row>
    <row r="22" spans="1:243" s="42" customFormat="1" ht="120">
      <c r="A22" s="79">
        <v>7</v>
      </c>
      <c r="B22" s="86" t="s">
        <v>60</v>
      </c>
      <c r="C22" s="28" t="s">
        <v>48</v>
      </c>
      <c r="D22" s="81">
        <v>270</v>
      </c>
      <c r="E22" s="80" t="s">
        <v>52</v>
      </c>
      <c r="F22" s="31">
        <v>10</v>
      </c>
      <c r="G22" s="45"/>
      <c r="H22" s="45"/>
      <c r="I22" s="33" t="s">
        <v>32</v>
      </c>
      <c r="J22" s="34">
        <f t="shared" si="0"/>
        <v>1</v>
      </c>
      <c r="K22" s="35" t="s">
        <v>33</v>
      </c>
      <c r="L22" s="35" t="s">
        <v>4</v>
      </c>
      <c r="M22" s="71"/>
      <c r="N22" s="46"/>
      <c r="O22" s="46"/>
      <c r="P22" s="47"/>
      <c r="Q22" s="46"/>
      <c r="R22" s="46"/>
      <c r="S22" s="48"/>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0">
        <f t="shared" si="1"/>
        <v>0</v>
      </c>
      <c r="BB22" s="40">
        <f t="shared" si="2"/>
        <v>0</v>
      </c>
      <c r="BC22" s="41" t="str">
        <f t="shared" si="3"/>
        <v>INR Zero Only</v>
      </c>
      <c r="IA22" s="43">
        <v>7</v>
      </c>
      <c r="IB22" s="88" t="s">
        <v>60</v>
      </c>
      <c r="IC22" s="43" t="s">
        <v>48</v>
      </c>
      <c r="ID22" s="43">
        <v>270</v>
      </c>
      <c r="IE22" s="43" t="s">
        <v>52</v>
      </c>
      <c r="IF22" s="44"/>
      <c r="IG22" s="44"/>
      <c r="IH22" s="44"/>
      <c r="II22" s="44"/>
    </row>
    <row r="23" spans="1:243" s="42" customFormat="1" ht="45">
      <c r="A23" s="79">
        <v>8</v>
      </c>
      <c r="B23" s="87" t="s">
        <v>61</v>
      </c>
      <c r="C23" s="28" t="s">
        <v>62</v>
      </c>
      <c r="D23" s="81">
        <v>70</v>
      </c>
      <c r="E23" s="80" t="s">
        <v>52</v>
      </c>
      <c r="F23" s="31">
        <v>10</v>
      </c>
      <c r="G23" s="45"/>
      <c r="H23" s="45"/>
      <c r="I23" s="33" t="s">
        <v>32</v>
      </c>
      <c r="J23" s="34">
        <f t="shared" si="0"/>
        <v>1</v>
      </c>
      <c r="K23" s="35" t="s">
        <v>33</v>
      </c>
      <c r="L23" s="35" t="s">
        <v>4</v>
      </c>
      <c r="M23" s="71"/>
      <c r="N23" s="46"/>
      <c r="O23" s="46"/>
      <c r="P23" s="47"/>
      <c r="Q23" s="46"/>
      <c r="R23" s="46"/>
      <c r="S23" s="48"/>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0">
        <f t="shared" si="1"/>
        <v>0</v>
      </c>
      <c r="BB23" s="40">
        <f t="shared" si="2"/>
        <v>0</v>
      </c>
      <c r="BC23" s="41" t="str">
        <f t="shared" si="3"/>
        <v>INR Zero Only</v>
      </c>
      <c r="IA23" s="43">
        <v>8</v>
      </c>
      <c r="IB23" s="43" t="s">
        <v>61</v>
      </c>
      <c r="IC23" s="43" t="s">
        <v>62</v>
      </c>
      <c r="ID23" s="43">
        <v>70</v>
      </c>
      <c r="IE23" s="43" t="s">
        <v>52</v>
      </c>
      <c r="IF23" s="44"/>
      <c r="IG23" s="44"/>
      <c r="IH23" s="44"/>
      <c r="II23" s="44"/>
    </row>
    <row r="24" spans="1:243" s="42" customFormat="1" ht="33" customHeight="1">
      <c r="A24" s="76" t="s">
        <v>34</v>
      </c>
      <c r="B24" s="51"/>
      <c r="C24" s="52"/>
      <c r="D24" s="53"/>
      <c r="E24" s="53"/>
      <c r="F24" s="53"/>
      <c r="G24" s="53"/>
      <c r="H24" s="54"/>
      <c r="I24" s="54"/>
      <c r="J24" s="54"/>
      <c r="K24" s="54"/>
      <c r="L24" s="55"/>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7">
        <f>SUM(BA13:BA23)</f>
        <v>0</v>
      </c>
      <c r="BB24" s="57" t="e">
        <f>SUM(#REF!)</f>
        <v>#REF!</v>
      </c>
      <c r="BC24" s="41" t="str">
        <f>SpellNumber($E$2,BA24)</f>
        <v>INR Zero Only</v>
      </c>
      <c r="IA24" s="43"/>
      <c r="IB24" s="43"/>
      <c r="IC24" s="43"/>
      <c r="ID24" s="43"/>
      <c r="IE24" s="43"/>
      <c r="IF24" s="44"/>
      <c r="IG24" s="44"/>
      <c r="IH24" s="44"/>
      <c r="II24" s="44"/>
    </row>
    <row r="25" spans="1:243" s="66" customFormat="1" ht="39" customHeight="1" hidden="1">
      <c r="A25" s="77" t="s">
        <v>35</v>
      </c>
      <c r="B25" s="58"/>
      <c r="C25" s="59"/>
      <c r="D25" s="60"/>
      <c r="E25" s="72" t="s">
        <v>36</v>
      </c>
      <c r="F25" s="73"/>
      <c r="G25" s="61"/>
      <c r="H25" s="62"/>
      <c r="I25" s="62"/>
      <c r="J25" s="62"/>
      <c r="K25" s="63"/>
      <c r="L25" s="64"/>
      <c r="M25" s="65"/>
      <c r="O25" s="42"/>
      <c r="P25" s="42"/>
      <c r="Q25" s="42"/>
      <c r="R25" s="42"/>
      <c r="S25" s="42"/>
      <c r="BA25" s="67">
        <f>IF(ISBLANK(F25),0,IF(E25="Excess (+)",ROUND(BA24+(BA24*F25),2),IF(E25="Less (-)",ROUND(BA24+(BA24*F25*(-1)),2),0)))</f>
        <v>0</v>
      </c>
      <c r="BB25" s="68">
        <f>ROUND(BA25,0)</f>
        <v>0</v>
      </c>
      <c r="BC25" s="41" t="str">
        <f>SpellNumber(L25,BB25)</f>
        <v> Zero Only</v>
      </c>
      <c r="IA25" s="69"/>
      <c r="IB25" s="69"/>
      <c r="IC25" s="69"/>
      <c r="ID25" s="69"/>
      <c r="IE25" s="69"/>
      <c r="IF25" s="70"/>
      <c r="IG25" s="70"/>
      <c r="IH25" s="70"/>
      <c r="II25" s="70"/>
    </row>
    <row r="26" spans="1:243" s="66" customFormat="1" ht="51" customHeight="1">
      <c r="A26" s="76" t="s">
        <v>37</v>
      </c>
      <c r="B26" s="50"/>
      <c r="C26" s="90" t="str">
        <f>SpellNumber($E$2,BA24)</f>
        <v>INR Zero Only</v>
      </c>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IA26" s="69"/>
      <c r="IB26" s="69"/>
      <c r="IC26" s="69"/>
      <c r="ID26" s="69"/>
      <c r="IE26" s="69"/>
      <c r="IF26" s="70"/>
      <c r="IG26" s="70"/>
      <c r="IH26" s="70"/>
      <c r="II26" s="70"/>
    </row>
  </sheetData>
  <sheetProtection password="CC59" sheet="1"/>
  <mergeCells count="8">
    <mergeCell ref="A9:BC9"/>
    <mergeCell ref="C26:BC26"/>
    <mergeCell ref="A1:L1"/>
    <mergeCell ref="A4:BC4"/>
    <mergeCell ref="A5:BC5"/>
    <mergeCell ref="A6:BC6"/>
    <mergeCell ref="A7:BC7"/>
    <mergeCell ref="B8:BC8"/>
  </mergeCells>
  <dataValidations count="18">
    <dataValidation type="list" showInputMessage="1" showErrorMessage="1" promptTitle="Option C1 or D1" prompt="Please select the Option C1 or Option D1" errorTitle="Please enter valid values only" error="Please select the Option C1 or Option D1" sqref="D25">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5">
      <formula1>0</formula1>
      <formula2>99.9</formula2>
    </dataValidation>
    <dataValidation type="decimal" allowBlank="1" showInputMessage="1" showErrorMessage="1" promptTitle="Basic Rate Entry" prompt="Please enter Basic Rate in Rupees for this item. " errorTitle="Invaid Entry" error="Only Numeric Values are allowed. " sqref="M20:M23 M13:M16 M18">
      <formula1>0</formula1>
      <formula2>999999999999999</formula2>
    </dataValidation>
    <dataValidation type="list" allowBlank="1" showInputMessage="1" showErrorMessage="1" sqref="L19 L20 L21 L13 L14 L15 L16 L17 L18 L23 L22">
      <formula1>"INR"</formula1>
    </dataValidation>
    <dataValidation allowBlank="1" showInputMessage="1" showErrorMessage="1" promptTitle="Itemcode/Make" prompt="Please enter text" sqref="C13:C23">
      <formula1>0</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allowBlank="1" showErrorMessage="1" sqref="K13:K23">
      <formula1>"Partial Conversion,Full Conversion"</formula1>
      <formula2>0</formula2>
    </dataValidation>
    <dataValidation type="decimal" allowBlank="1" showInputMessage="1" showErrorMessage="1" promptTitle="Quantity" prompt="Please enter the Quantity for this item. " errorTitle="Invalid Entry" error="Only Numeric Values are allowed. " sqref="F13:F23 D13:D23">
      <formula1>0</formula1>
      <formula2>999999999999999</formula2>
    </dataValidation>
    <dataValidation allowBlank="1" showInputMessage="1" showErrorMessage="1" promptTitle="Units" prompt="Please enter Units in text" sqref="E13:E23">
      <formula1>0</formula1>
      <formula2>0</formula2>
    </dataValidation>
    <dataValidation type="decimal" allowBlank="1" showInputMessage="1" showErrorMessage="1" promptTitle="Rate Entry" prompt="Please enter the Basic Price in Rupees for this item. " errorTitle="Invaid Entry" error="Only Numeric Values are allowed. " sqref="G13:H2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3">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3">
      <formula1>0</formula1>
      <formula2>999999999999999</formula2>
    </dataValidation>
    <dataValidation type="decimal" allowBlank="1" showErrorMessage="1" errorTitle="Invalid Entry" error="Only Numeric Values are allowed. " sqref="A13:A23">
      <formula1>0</formula1>
      <formula2>999999999999999</formula2>
    </dataValidation>
    <dataValidation type="list" showErrorMessage="1" sqref="I13:I23">
      <formula1>"Excess(+),Less(-)"</formula1>
      <formula2>0</formula2>
    </dataValidation>
    <dataValidation allowBlank="1" showInputMessage="1" showErrorMessage="1" promptTitle="Addition / Deduction" prompt="Please Choose the correct One" sqref="J13:J23">
      <formula1>0</formula1>
      <formula2>0</formula2>
    </dataValidation>
  </dataValidations>
  <printOptions/>
  <pageMargins left="0.55" right="0.3298611111111111" top="0.6097222222222223" bottom="0.5097222222222222" header="0.5118055555555555" footer="0.5118055555555555"/>
  <pageSetup fitToHeight="0" fitToWidth="1" horizontalDpi="300" verticalDpi="300" orientation="landscape" paperSize="9" scale="76"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95" t="s">
        <v>38</v>
      </c>
      <c r="F6" s="95"/>
      <c r="G6" s="95"/>
      <c r="H6" s="95"/>
      <c r="I6" s="95"/>
      <c r="J6" s="95"/>
      <c r="K6" s="95"/>
    </row>
    <row r="7" spans="5:11" ht="15">
      <c r="E7" s="96"/>
      <c r="F7" s="96"/>
      <c r="G7" s="96"/>
      <c r="H7" s="96"/>
      <c r="I7" s="96"/>
      <c r="J7" s="96"/>
      <c r="K7" s="96"/>
    </row>
    <row r="8" spans="5:11" ht="15">
      <c r="E8" s="96"/>
      <c r="F8" s="96"/>
      <c r="G8" s="96"/>
      <c r="H8" s="96"/>
      <c r="I8" s="96"/>
      <c r="J8" s="96"/>
      <c r="K8" s="96"/>
    </row>
    <row r="9" spans="5:11" ht="15">
      <c r="E9" s="96"/>
      <c r="F9" s="96"/>
      <c r="G9" s="96"/>
      <c r="H9" s="96"/>
      <c r="I9" s="96"/>
      <c r="J9" s="96"/>
      <c r="K9" s="96"/>
    </row>
    <row r="10" spans="5:11" ht="15">
      <c r="E10" s="96"/>
      <c r="F10" s="96"/>
      <c r="G10" s="96"/>
      <c r="H10" s="96"/>
      <c r="I10" s="96"/>
      <c r="J10" s="96"/>
      <c r="K10" s="96"/>
    </row>
    <row r="11" spans="5:11" ht="15">
      <c r="E11" s="96"/>
      <c r="F11" s="96"/>
      <c r="G11" s="96"/>
      <c r="H11" s="96"/>
      <c r="I11" s="96"/>
      <c r="J11" s="96"/>
      <c r="K11" s="96"/>
    </row>
    <row r="12" spans="5:11" ht="15">
      <c r="E12" s="96"/>
      <c r="F12" s="96"/>
      <c r="G12" s="96"/>
      <c r="H12" s="96"/>
      <c r="I12" s="96"/>
      <c r="J12" s="96"/>
      <c r="K12" s="96"/>
    </row>
    <row r="13" spans="5:11" ht="15">
      <c r="E13" s="96"/>
      <c r="F13" s="96"/>
      <c r="G13" s="96"/>
      <c r="H13" s="96"/>
      <c r="I13" s="96"/>
      <c r="J13" s="96"/>
      <c r="K13" s="96"/>
    </row>
    <row r="14" spans="5:11" ht="15">
      <c r="E14" s="96"/>
      <c r="F14" s="96"/>
      <c r="G14" s="96"/>
      <c r="H14" s="96"/>
      <c r="I14" s="96"/>
      <c r="J14" s="96"/>
      <c r="K14" s="9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RGCA</cp:lastModifiedBy>
  <cp:lastPrinted>2022-06-22T04:51:45Z</cp:lastPrinted>
  <dcterms:created xsi:type="dcterms:W3CDTF">2009-01-30T06:42:42Z</dcterms:created>
  <dcterms:modified xsi:type="dcterms:W3CDTF">2022-08-25T09:29:45Z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